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1" l="1"/>
  <c r="C9" i="1" l="1"/>
  <c r="D16" i="1"/>
  <c r="D18" i="1" s="1"/>
  <c r="D23" i="1"/>
  <c r="D22" i="1"/>
  <c r="D19" i="1"/>
  <c r="C27" i="1"/>
  <c r="D26" i="1" l="1"/>
  <c r="D21" i="1"/>
  <c r="D20" i="1"/>
  <c r="D24" i="1"/>
  <c r="D25" i="1"/>
  <c r="D17" i="1"/>
  <c r="D27" i="1" l="1"/>
</calcChain>
</file>

<file path=xl/sharedStrings.xml><?xml version="1.0" encoding="utf-8"?>
<sst xmlns="http://schemas.openxmlformats.org/spreadsheetml/2006/main" count="42" uniqueCount="39">
  <si>
    <t>Профсоюзная организация работников народного образования и науки</t>
  </si>
  <si>
    <t>1. Численность членов профсоюза</t>
  </si>
  <si>
    <t>2.  Средняя заработная плата</t>
  </si>
  <si>
    <t>3.  Месячный фонд заработной платы</t>
  </si>
  <si>
    <t>4. Годовой фонд заработной платы</t>
  </si>
  <si>
    <t>5.  Валовый сбор  членских профсоюзных взносов - 1% от годового ФОТ</t>
  </si>
  <si>
    <t>№№</t>
  </si>
  <si>
    <t>Наименование статей</t>
  </si>
  <si>
    <t>%</t>
  </si>
  <si>
    <t>Сумма (тыс. руб.)</t>
  </si>
  <si>
    <t>I</t>
  </si>
  <si>
    <t>ДОХОДЫ</t>
  </si>
  <si>
    <t>1.</t>
  </si>
  <si>
    <t>2.</t>
  </si>
  <si>
    <t>Фонд заработной платы на год</t>
  </si>
  <si>
    <t>Перечисления профсоюзу 1 проц.</t>
  </si>
  <si>
    <t>3.</t>
  </si>
  <si>
    <t>Поступление профвзносов в ППО</t>
  </si>
  <si>
    <t>ВСЕГО ДОХОДОВ</t>
  </si>
  <si>
    <t>II</t>
  </si>
  <si>
    <r>
      <rPr>
        <b/>
        <sz val="14"/>
        <color theme="1"/>
        <rFont val="Cambria"/>
        <family val="1"/>
        <charset val="204"/>
        <scheme val="major"/>
      </rPr>
      <t xml:space="preserve">РАСХОДЫ : </t>
    </r>
    <r>
      <rPr>
        <b/>
        <sz val="12"/>
        <color theme="1"/>
        <rFont val="Cambria"/>
        <family val="1"/>
        <charset val="204"/>
        <scheme val="major"/>
      </rPr>
      <t>(взносы ППО/45% расходов)</t>
    </r>
  </si>
  <si>
    <t>Информационно-пропогандистская работа</t>
  </si>
  <si>
    <t>Обучение профсоюзного актива</t>
  </si>
  <si>
    <t>Премирование профактива</t>
  </si>
  <si>
    <t>4.</t>
  </si>
  <si>
    <t>Работа с молодежью</t>
  </si>
  <si>
    <t>5.</t>
  </si>
  <si>
    <t>Материальная помощь членам  профсоюза</t>
  </si>
  <si>
    <t>6.</t>
  </si>
  <si>
    <t>Проведение конкурсов профессионального мастерства</t>
  </si>
  <si>
    <t>7.</t>
  </si>
  <si>
    <t>Городские мероприятия (конкурсы, спартакиады, крмандировки и т.д. )</t>
  </si>
  <si>
    <t>8.</t>
  </si>
  <si>
    <t xml:space="preserve">Организационно-хозяйственные расходы ППО </t>
  </si>
  <si>
    <t xml:space="preserve">ВСЕГО РАСХОДОВ </t>
  </si>
  <si>
    <t>Остаток средств на конец года</t>
  </si>
  <si>
    <t>Председатель ППО   ________________    (                                            )</t>
  </si>
  <si>
    <t>СМЕТА на 2017 год</t>
  </si>
  <si>
    <t>Остаток средств на 1 января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</si>
</sst>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9" zoomScale="85" zoomScaleNormal="85" workbookViewId="0">
      <selection activeCell="D13" sqref="D13"/>
    </sheetView>
  </sheetViews>
  <sheetFormatPr defaultRowHeight="15" x14ac:dyDescent="0.25"/>
  <cols>
    <col min="1" max="1" width="8.5703125" customWidth="1"/>
    <col min="2" max="2" width="50.42578125" customWidth="1"/>
    <col min="3" max="3" width="12" customWidth="1"/>
    <col min="4" max="4" width="22" customWidth="1"/>
  </cols>
  <sheetData>
    <row r="1" spans="1:9" ht="8.25" customHeight="1" x14ac:dyDescent="0.25"/>
    <row r="2" spans="1:9" ht="18" x14ac:dyDescent="0.25">
      <c r="A2" s="31" t="s">
        <v>37</v>
      </c>
      <c r="B2" s="31"/>
      <c r="C2" s="31"/>
      <c r="D2" s="31"/>
    </row>
    <row r="3" spans="1:9" ht="6.75" customHeight="1" x14ac:dyDescent="0.25"/>
    <row r="4" spans="1:9" ht="18" x14ac:dyDescent="0.25">
      <c r="A4" s="4" t="s">
        <v>0</v>
      </c>
      <c r="B4" s="4"/>
      <c r="C4" s="4"/>
      <c r="D4" s="4"/>
    </row>
    <row r="5" spans="1:9" ht="18" x14ac:dyDescent="0.25">
      <c r="A5" s="5" t="s">
        <v>1</v>
      </c>
      <c r="B5" s="5"/>
      <c r="C5" s="33">
        <v>22</v>
      </c>
      <c r="D5" s="33"/>
    </row>
    <row r="6" spans="1:9" ht="18" x14ac:dyDescent="0.25">
      <c r="A6" s="5" t="s">
        <v>2</v>
      </c>
      <c r="B6" s="5"/>
      <c r="C6" s="33">
        <v>13062</v>
      </c>
      <c r="D6" s="33"/>
    </row>
    <row r="7" spans="1:9" ht="18" x14ac:dyDescent="0.25">
      <c r="A7" s="5" t="s">
        <v>3</v>
      </c>
      <c r="B7" s="5"/>
      <c r="C7" s="33">
        <v>287383</v>
      </c>
      <c r="D7" s="33"/>
    </row>
    <row r="8" spans="1:9" ht="18" x14ac:dyDescent="0.25">
      <c r="A8" s="5" t="s">
        <v>4</v>
      </c>
      <c r="B8" s="5"/>
      <c r="C8" s="33">
        <v>3448596</v>
      </c>
      <c r="D8" s="33"/>
    </row>
    <row r="9" spans="1:9" ht="39" customHeight="1" x14ac:dyDescent="0.25">
      <c r="A9" s="32" t="s">
        <v>5</v>
      </c>
      <c r="B9" s="32"/>
      <c r="C9" s="34">
        <f>C8*0.01</f>
        <v>34485.96</v>
      </c>
      <c r="D9" s="34"/>
    </row>
    <row r="10" spans="1:9" ht="18.75" thickBot="1" x14ac:dyDescent="0.3">
      <c r="A10" s="4"/>
      <c r="B10" s="4"/>
      <c r="C10" s="4"/>
      <c r="D10" s="4"/>
    </row>
    <row r="11" spans="1:9" ht="26.25" customHeight="1" x14ac:dyDescent="0.25">
      <c r="A11" s="8" t="s">
        <v>6</v>
      </c>
      <c r="B11" s="9" t="s">
        <v>7</v>
      </c>
      <c r="C11" s="9" t="s">
        <v>8</v>
      </c>
      <c r="D11" s="10" t="s">
        <v>9</v>
      </c>
      <c r="I11" s="2"/>
    </row>
    <row r="12" spans="1:9" ht="29.25" customHeight="1" x14ac:dyDescent="0.25">
      <c r="A12" s="11" t="s">
        <v>10</v>
      </c>
      <c r="B12" s="3" t="s">
        <v>11</v>
      </c>
      <c r="C12" s="6"/>
      <c r="D12" s="12"/>
    </row>
    <row r="13" spans="1:9" ht="23.25" customHeight="1" x14ac:dyDescent="0.25">
      <c r="A13" s="13" t="s">
        <v>12</v>
      </c>
      <c r="B13" s="7" t="s">
        <v>38</v>
      </c>
      <c r="C13" s="6"/>
      <c r="D13" s="29">
        <f>-G22</f>
        <v>0</v>
      </c>
    </row>
    <row r="14" spans="1:9" ht="22.5" customHeight="1" x14ac:dyDescent="0.25">
      <c r="A14" s="13" t="s">
        <v>13</v>
      </c>
      <c r="B14" s="7" t="s">
        <v>14</v>
      </c>
      <c r="C14" s="6"/>
      <c r="D14" s="29">
        <v>3448596</v>
      </c>
    </row>
    <row r="15" spans="1:9" ht="22.5" customHeight="1" x14ac:dyDescent="0.25">
      <c r="A15" s="14"/>
      <c r="B15" s="15" t="s">
        <v>15</v>
      </c>
      <c r="C15" s="16"/>
      <c r="D15" s="17">
        <v>34485.96</v>
      </c>
    </row>
    <row r="16" spans="1:9" ht="24.75" customHeight="1" thickBot="1" x14ac:dyDescent="0.3">
      <c r="A16" s="14" t="s">
        <v>16</v>
      </c>
      <c r="B16" s="15" t="s">
        <v>17</v>
      </c>
      <c r="C16" s="16">
        <v>45</v>
      </c>
      <c r="D16" s="17">
        <f>D15*0.45</f>
        <v>15518.682000000001</v>
      </c>
    </row>
    <row r="17" spans="1:4" ht="32.25" customHeight="1" thickBot="1" x14ac:dyDescent="0.3">
      <c r="A17" s="22"/>
      <c r="B17" s="23" t="s">
        <v>18</v>
      </c>
      <c r="C17" s="24"/>
      <c r="D17" s="25">
        <f>D13+D16</f>
        <v>15518.682000000001</v>
      </c>
    </row>
    <row r="18" spans="1:4" ht="33.75" customHeight="1" x14ac:dyDescent="0.25">
      <c r="A18" s="18" t="s">
        <v>19</v>
      </c>
      <c r="B18" s="19" t="s">
        <v>20</v>
      </c>
      <c r="C18" s="20">
        <v>45</v>
      </c>
      <c r="D18" s="21">
        <f>D16</f>
        <v>15518.682000000001</v>
      </c>
    </row>
    <row r="19" spans="1:4" ht="24" customHeight="1" x14ac:dyDescent="0.25">
      <c r="A19" s="13" t="s">
        <v>12</v>
      </c>
      <c r="B19" s="7" t="s">
        <v>21</v>
      </c>
      <c r="C19" s="6">
        <v>4</v>
      </c>
      <c r="D19" s="12">
        <f>D15*0.04</f>
        <v>1379.4384</v>
      </c>
    </row>
    <row r="20" spans="1:4" ht="22.5" customHeight="1" x14ac:dyDescent="0.25">
      <c r="A20" s="13" t="s">
        <v>13</v>
      </c>
      <c r="B20" s="7" t="s">
        <v>22</v>
      </c>
      <c r="C20" s="6">
        <v>2</v>
      </c>
      <c r="D20" s="12">
        <f>D15*0.02</f>
        <v>689.7192</v>
      </c>
    </row>
    <row r="21" spans="1:4" ht="23.25" customHeight="1" x14ac:dyDescent="0.25">
      <c r="A21" s="13" t="s">
        <v>16</v>
      </c>
      <c r="B21" s="7" t="s">
        <v>23</v>
      </c>
      <c r="C21" s="6">
        <v>10</v>
      </c>
      <c r="D21" s="12">
        <f>D15*0.1</f>
        <v>3448.596</v>
      </c>
    </row>
    <row r="22" spans="1:4" ht="24" customHeight="1" x14ac:dyDescent="0.25">
      <c r="A22" s="13" t="s">
        <v>24</v>
      </c>
      <c r="B22" s="7" t="s">
        <v>25</v>
      </c>
      <c r="C22" s="6">
        <v>1</v>
      </c>
      <c r="D22" s="12">
        <f>D15*0.01</f>
        <v>344.8596</v>
      </c>
    </row>
    <row r="23" spans="1:4" ht="24.75" customHeight="1" x14ac:dyDescent="0.25">
      <c r="A23" s="13" t="s">
        <v>26</v>
      </c>
      <c r="B23" s="7" t="s">
        <v>27</v>
      </c>
      <c r="C23" s="6">
        <v>15</v>
      </c>
      <c r="D23" s="12">
        <f>D15*0.15</f>
        <v>5172.8939999999993</v>
      </c>
    </row>
    <row r="24" spans="1:4" ht="31.5" x14ac:dyDescent="0.25">
      <c r="A24" s="13" t="s">
        <v>28</v>
      </c>
      <c r="B24" s="7" t="s">
        <v>29</v>
      </c>
      <c r="C24" s="6">
        <v>2</v>
      </c>
      <c r="D24" s="12">
        <f>D15*0.02</f>
        <v>689.7192</v>
      </c>
    </row>
    <row r="25" spans="1:4" ht="31.5" x14ac:dyDescent="0.25">
      <c r="A25" s="13" t="s">
        <v>30</v>
      </c>
      <c r="B25" s="7" t="s">
        <v>31</v>
      </c>
      <c r="C25" s="6">
        <v>10</v>
      </c>
      <c r="D25" s="12">
        <f>D15*0.1</f>
        <v>3448.596</v>
      </c>
    </row>
    <row r="26" spans="1:4" ht="30" customHeight="1" thickBot="1" x14ac:dyDescent="0.3">
      <c r="A26" s="14" t="s">
        <v>32</v>
      </c>
      <c r="B26" s="15" t="s">
        <v>33</v>
      </c>
      <c r="C26" s="16">
        <v>1</v>
      </c>
      <c r="D26" s="17">
        <f>D15*0.01</f>
        <v>344.8596</v>
      </c>
    </row>
    <row r="27" spans="1:4" ht="35.25" customHeight="1" thickBot="1" x14ac:dyDescent="0.3">
      <c r="A27" s="22"/>
      <c r="B27" s="23" t="s">
        <v>34</v>
      </c>
      <c r="C27" s="24">
        <f>SUM(C19:C26)</f>
        <v>45</v>
      </c>
      <c r="D27" s="25">
        <f>D26+D25+D24+D23+D22+D21+D20+D19</f>
        <v>15518.682000000001</v>
      </c>
    </row>
    <row r="28" spans="1:4" ht="37.5" customHeight="1" thickBot="1" x14ac:dyDescent="0.3">
      <c r="A28" s="26"/>
      <c r="B28" s="27" t="s">
        <v>35</v>
      </c>
      <c r="C28" s="28"/>
      <c r="D28" s="30"/>
    </row>
    <row r="32" spans="1:4" s="1" customFormat="1" ht="22.5" customHeight="1" x14ac:dyDescent="0.3">
      <c r="B32" s="1" t="s">
        <v>36</v>
      </c>
    </row>
  </sheetData>
  <mergeCells count="7">
    <mergeCell ref="A2:D2"/>
    <mergeCell ref="A9:B9"/>
    <mergeCell ref="C5:D5"/>
    <mergeCell ref="C6:D6"/>
    <mergeCell ref="C7:D7"/>
    <mergeCell ref="C8:D8"/>
    <mergeCell ref="C9:D9"/>
  </mergeCells>
  <pageMargins left="0.59055118110236227" right="0.59055118110236227" top="0.59055118110236227" bottom="0.59055118110236227" header="0.31496062992125984" footer="0.31496062992125984"/>
  <pageSetup paperSize="9" scale="9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2017-11-10T11:00:16Z</dcterms:modified>
  <cp:category/>
  <cp:contentStatus/>
</cp:coreProperties>
</file>